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<sst xmlns="http://schemas.openxmlformats.org/spreadsheetml/2006/main" count="269" uniqueCount="200">
  <si>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</si>
  <si>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</si>
  <si>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</si>
  <si>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</si>
  <si>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</si>
  <si>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</si>
  <si>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</si>
  <si>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</si>
  <si>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</si>
  <si>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</si>
  <si>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</si>
  <si>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</si>
  <si>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</si>
  <si>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</si>
  <si>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</si>
  <si>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</si>
  <si>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</si>
  <si>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</si>
  <si>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</si>
  <si>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</si>
  <si>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</si>
  <si>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</si>
  <si>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</si>
  <si>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</si>
  <si>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</si>
  <si>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</si>
  <si>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</si>
  <si>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</si>
  <si>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</si>
  <si>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</si>
  <si>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</si>
  <si>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</si>
  <si>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</si>
  <si>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</si>
  <si>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</si>
  <si>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</si>
  <si>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</si>
  <si>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</si>
  <si>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</si>
  <si>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</si>
  <si>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</si>
  <si>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</si>
  <si>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</si>
  <si>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</si>
  <si>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</si>
  <si>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</si>
  <si>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</si>
  <si>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</si>
  <si>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</si>
  <si>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</si>
  <si>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</si>
  <si>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</si>
  <si>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</si>
  <si>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</si>
  <si>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</si>
  <si>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</si>
  <si>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</si>
  <si>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</si>
  <si>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</si>
  <si>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</si>
  <si>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</si>
  <si>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</si>
  <si>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</si>
  <si>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</si>
  <si>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</si>
  <si>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</si>
  <si>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</si>
  <si>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</si>
  <si>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</si>
  <si>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</si>
  <si>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</si>
  <si>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</si>
  <si>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</si>
  <si>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</si>
  <si>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</si>
  <si>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</si>
  <si>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</si>
  <si>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</si>
  <si>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</si>
  <si>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</si>
  <si>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</si>
  <si>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</si>
  <si>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</si>
  <si>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</si>
  <si>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</si>
  <si>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</si>
  <si>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</si>
  <si>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</si>
  <si>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</si>
  <si>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</si>
  <si>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</si>
  <si>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</si>
  <si>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</si>
  <si>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</si>
  <si>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</si>
  <si>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</si>
  <si>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</si>
  <si>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</si>
  <si>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</si>
  <si>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</si>
  <si>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</si>
  <si>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</si>
  <si>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</si>
  <si>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</si>
  <si>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</si>
  <si>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</si>
  <si>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</si>
  <si>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</si>
  <si>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</si>
  <si>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</si>
  <si>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</si>
  <si>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</si>
  <si>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</si>
  <si>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</si>
  <si>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</si>
  <si>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</si>
  <si>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</si>
  <si>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</si>
  <si>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</si>
  <si>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</si>
  <si>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</si>
  <si>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</si>
  <si>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</si>
  <si>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</si>
  <si>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</si>
  <si>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</si>
  <si>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</si>
  <si>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</si>
  <si>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</si>
  <si>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</si>
  <si>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</si>
  <si>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</si>
  <si>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</si>
  <si>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</si>
  <si>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</si>
  <si>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</si>
  <si>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</si>
  <si>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</si>
  <si>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</si>
  <si>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</si>
  <si>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</si>
  <si>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</si>
  <si>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</si>
  <si>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</si>
  <si>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</si>
  <si>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</si>
  <si>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</si>
  <si>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</si>
  <si>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</si>
  <si>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</si>
  <si>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</si>
  <si>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</si>
  <si>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</si>
  <si>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</si>
  <si>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</si>
  <si>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</si>
  <si>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</si>
  <si>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</si>
  <si>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</si>
  <si>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</si>
  <si>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</si>
  <si>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</si>
  <si>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</si>
  <si>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</si>
  <si>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</si>
  <si>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</si>
  <si>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</si>
  <si>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</si>
  <si>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</si>
  <si>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</si>
  <si>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</si>
  <si>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</si>
  <si>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</si>
  <si>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</si>
  <si>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</si>
  <si>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</si>
  <si>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</si>
  <si>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</si>
  <si>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</si>
  <si>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</si>
  <si>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</si>
  <si>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</si>
  <si>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</si>
  <si>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</si>
  <si>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</si>
  <si>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</si>
  <si>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</si>
  <si>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</si>
  <si>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</si>
  <si>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</si>
  <si>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</si>
  <si>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</si>
  <si>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</si>
  <si>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</si>
  <si>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</si>
  <si>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І.А. Смаль</t>
  </si>
  <si>
    <t>О.М. Морус</t>
  </si>
  <si>
    <t>(04655) 20224</t>
  </si>
  <si>
    <t>inbox@sn.cn.court.gov.ua</t>
  </si>
  <si>
    <t>04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</si>
</sst>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&amp;LECD9B6F5&amp;C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132</v>
      </c>
      <c r="F6" s="90">
        <v>109</v>
      </c>
      <c r="G6" s="90">
        <v>1</v>
      </c>
      <c r="H6" s="90">
        <v>121</v>
      </c>
      <c r="I6" s="90" t="s">
        <v>180</v>
      </c>
      <c r="J6" s="90">
        <v>11</v>
      </c>
      <c r="K6" s="91"/>
      <c r="L6" s="101">
        <f>E6-F6</f>
        <v>23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313</v>
      </c>
      <c r="F7" s="90">
        <v>312</v>
      </c>
      <c r="G7" s="90"/>
      <c r="H7" s="90">
        <v>313</v>
      </c>
      <c r="I7" s="90">
        <v>257</v>
      </c>
      <c r="J7" s="90"/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40</v>
      </c>
      <c r="F9" s="90">
        <v>40</v>
      </c>
      <c r="G9" s="90">
        <v>1</v>
      </c>
      <c r="H9" s="90">
        <v>40</v>
      </c>
      <c r="I9" s="90">
        <v>28</v>
      </c>
      <c r="J9" s="90"/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>
        <v>1</v>
      </c>
      <c r="G12" s="90"/>
      <c r="H12" s="90"/>
      <c r="I12" s="90"/>
      <c r="J12" s="90">
        <v>1</v>
      </c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487</v>
      </c>
      <c r="F14" s="105">
        <f>SUM(F6:F13)</f>
        <v>463</v>
      </c>
      <c r="G14" s="105">
        <f>SUM(G6:G13)</f>
        <v>2</v>
      </c>
      <c r="H14" s="105">
        <f>SUM(H6:H13)</f>
        <v>475</v>
      </c>
      <c r="I14" s="105">
        <f>SUM(I6:I13)</f>
        <v>285</v>
      </c>
      <c r="J14" s="105">
        <f>SUM(J6:J13)</f>
        <v>12</v>
      </c>
      <c r="K14" s="105">
        <f>SUM(K6:K13)</f>
        <v>0</v>
      </c>
      <c r="L14" s="101">
        <f>E14-F14</f>
        <v>24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12</v>
      </c>
      <c r="F15" s="92">
        <v>12</v>
      </c>
      <c r="G15" s="92"/>
      <c r="H15" s="92">
        <v>12</v>
      </c>
      <c r="I15" s="92">
        <v>8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28</v>
      </c>
      <c r="F16" s="92">
        <v>9</v>
      </c>
      <c r="G16" s="92">
        <v>1</v>
      </c>
      <c r="H16" s="92">
        <v>27</v>
      </c>
      <c r="I16" s="92">
        <v>25</v>
      </c>
      <c r="J16" s="92">
        <v>1</v>
      </c>
      <c r="K16" s="91"/>
      <c r="L16" s="101">
        <f>E16-F16</f>
        <v>19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>
        <v>2</v>
      </c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34</v>
      </c>
      <c r="F22" s="91">
        <v>15</v>
      </c>
      <c r="G22" s="91">
        <v>1</v>
      </c>
      <c r="H22" s="91">
        <v>33</v>
      </c>
      <c r="I22" s="91">
        <v>25</v>
      </c>
      <c r="J22" s="91">
        <v>1</v>
      </c>
      <c r="K22" s="91"/>
      <c r="L22" s="101">
        <f>E22-F22</f>
        <v>19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11</v>
      </c>
      <c r="F23" s="91">
        <v>11</v>
      </c>
      <c r="G23" s="91"/>
      <c r="H23" s="91">
        <v>11</v>
      </c>
      <c r="I23" s="91">
        <v>6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313</v>
      </c>
      <c r="F25" s="91">
        <v>303</v>
      </c>
      <c r="G25" s="91">
        <v>1</v>
      </c>
      <c r="H25" s="91">
        <v>307</v>
      </c>
      <c r="I25" s="91">
        <v>288</v>
      </c>
      <c r="J25" s="91">
        <v>6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329</v>
      </c>
      <c r="F26" s="91">
        <v>289</v>
      </c>
      <c r="G26" s="91">
        <v>1</v>
      </c>
      <c r="H26" s="91">
        <v>290</v>
      </c>
      <c r="I26" s="91">
        <v>245</v>
      </c>
      <c r="J26" s="91">
        <v>39</v>
      </c>
      <c r="K26" s="91"/>
      <c r="L26" s="101">
        <f>E26-F26</f>
        <v>40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25</v>
      </c>
      <c r="F27" s="91">
        <v>24</v>
      </c>
      <c r="G27" s="91"/>
      <c r="H27" s="91">
        <v>25</v>
      </c>
      <c r="I27" s="91">
        <v>23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31</v>
      </c>
      <c r="F28" s="91">
        <v>23</v>
      </c>
      <c r="G28" s="91"/>
      <c r="H28" s="91">
        <v>26</v>
      </c>
      <c r="I28" s="91">
        <v>21</v>
      </c>
      <c r="J28" s="91">
        <v>5</v>
      </c>
      <c r="K28" s="91"/>
      <c r="L28" s="101">
        <f>E28-F28</f>
        <v>8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</v>
      </c>
      <c r="F29" s="91">
        <v>3</v>
      </c>
      <c r="G29" s="91"/>
      <c r="H29" s="91">
        <v>2</v>
      </c>
      <c r="I29" s="91">
        <v>1</v>
      </c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</v>
      </c>
      <c r="F33" s="91">
        <v>5</v>
      </c>
      <c r="G33" s="91"/>
      <c r="H33" s="91">
        <v>4</v>
      </c>
      <c r="I33" s="91">
        <v>4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408</v>
      </c>
      <c r="F37" s="91">
        <v>357</v>
      </c>
      <c r="G37" s="91">
        <v>1</v>
      </c>
      <c r="H37" s="91">
        <v>356</v>
      </c>
      <c r="I37" s="91">
        <v>278</v>
      </c>
      <c r="J37" s="91">
        <v>52</v>
      </c>
      <c r="K37" s="91"/>
      <c r="L37" s="101">
        <f>E37-F37</f>
        <v>51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239</v>
      </c>
      <c r="F38" s="91">
        <v>227</v>
      </c>
      <c r="G38" s="91"/>
      <c r="H38" s="91">
        <v>233</v>
      </c>
      <c r="I38" s="91" t="s">
        <v>180</v>
      </c>
      <c r="J38" s="91">
        <v>6</v>
      </c>
      <c r="K38" s="91"/>
      <c r="L38" s="101">
        <f>E38-F38</f>
        <v>12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4</v>
      </c>
      <c r="G40" s="91"/>
      <c r="H40" s="91">
        <v>4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243</v>
      </c>
      <c r="F41" s="91">
        <f aca="true" t="shared" si="0" ref="F41:K41">F38+F40</f>
        <v>231</v>
      </c>
      <c r="G41" s="91">
        <f t="shared" si="0"/>
        <v>0</v>
      </c>
      <c r="H41" s="91">
        <f t="shared" si="0"/>
        <v>237</v>
      </c>
      <c r="I41" s="91">
        <f>I40</f>
        <v>4</v>
      </c>
      <c r="J41" s="91">
        <f t="shared" si="0"/>
        <v>6</v>
      </c>
      <c r="K41" s="91">
        <f t="shared" si="0"/>
        <v>0</v>
      </c>
      <c r="L41" s="101">
        <f>E41-F41</f>
        <v>12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1172</v>
      </c>
      <c r="F42" s="91">
        <f aca="true" t="shared" si="1" ref="F42:K42">F14+F22+F37+F41</f>
        <v>1066</v>
      </c>
      <c r="G42" s="91">
        <f t="shared" si="1"/>
        <v>4</v>
      </c>
      <c r="H42" s="91">
        <f t="shared" si="1"/>
        <v>1101</v>
      </c>
      <c r="I42" s="91">
        <f t="shared" si="1"/>
        <v>592</v>
      </c>
      <c r="J42" s="91">
        <f t="shared" si="1"/>
        <v>71</v>
      </c>
      <c r="K42" s="91">
        <f t="shared" si="1"/>
        <v>0</v>
      </c>
      <c r="L42" s="101">
        <f>E42-F42</f>
        <v>106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&amp;LECD9B6F5&amp;CФорма № 1-мзс, Підрозділ: Сосницький районний суд Чернігівської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18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90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7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7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&amp;LECD9B6F5&amp;CФорма № 1-мзс, Підрозділ: Сосницький районний суд Чернігівської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121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198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10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325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3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2296508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1026177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9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/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316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1730305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41938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459</v>
      </c>
      <c r="F58" s="96">
        <v>13</v>
      </c>
      <c r="G58" s="96">
        <v>3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31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309</v>
      </c>
      <c r="F60" s="96">
        <v>47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235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&amp;LECD9B6F5&amp;CФорма № 1-мзс, Підрозділ: Сосницький районний суд Чернігівської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1.0328330206378986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390.6666666666667</v>
      </c>
    </row>
    <row r="11" spans="1:4" ht="16.5" customHeight="1">
      <c r="A11" s="191" t="s">
        <v>65</v>
      </c>
      <c r="B11" s="193"/>
      <c r="C11" s="14">
        <v>9</v>
      </c>
      <c r="D11" s="94">
        <v>29</v>
      </c>
    </row>
    <row r="12" spans="1:4" ht="16.5" customHeight="1">
      <c r="A12" s="295" t="s">
        <v>110</v>
      </c>
      <c r="B12" s="295"/>
      <c r="C12" s="14">
        <v>10</v>
      </c>
      <c r="D12" s="94">
        <v>17</v>
      </c>
    </row>
    <row r="13" spans="1:4" ht="16.5" customHeight="1">
      <c r="A13" s="295" t="s">
        <v>31</v>
      </c>
      <c r="B13" s="295"/>
      <c r="C13" s="14">
        <v>11</v>
      </c>
      <c r="D13" s="94">
        <v>55</v>
      </c>
    </row>
    <row r="14" spans="1:4" ht="16.5" customHeight="1">
      <c r="A14" s="295" t="s">
        <v>111</v>
      </c>
      <c r="B14" s="295"/>
      <c r="C14" s="14">
        <v>12</v>
      </c>
      <c r="D14" s="94">
        <v>52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&amp;LECD9B6F5&amp;CФорма № 1-мзс, Підрозділ: Сосницький районний суд Чернігівської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2019-03-05T08:19:45Z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ECD9B6F5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